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9240" activeTab="0"/>
  </bookViews>
  <sheets>
    <sheet name="Skaičiuoklė" sheetId="1" r:id="rId1"/>
    <sheet name="Versijų kaita" sheetId="2" r:id="rId2"/>
    <sheet name="Spausdinimui (jei prireikė)" sheetId="3" r:id="rId3"/>
  </sheets>
  <definedNames>
    <definedName name="Antras">'Skaičiuoklė'!$D$20</definedName>
    <definedName name="Antras10">'Skaičiuoklė'!$M$20</definedName>
    <definedName name="Antras11">'Skaičiuoklė'!$N$20</definedName>
    <definedName name="Antras2">'Skaičiuoklė'!$E$20</definedName>
    <definedName name="Antras3">'Skaičiuoklė'!$F$20</definedName>
    <definedName name="Antras4">'Skaičiuoklė'!$G$20</definedName>
    <definedName name="Antras5">'Skaičiuoklė'!$H$20</definedName>
    <definedName name="Antras6">'Skaičiuoklė'!$I$20</definedName>
    <definedName name="Antras7">'Skaičiuoklė'!$J$20</definedName>
    <definedName name="Antras8">'Skaičiuoklė'!$K$20</definedName>
    <definedName name="Antras9">'Skaičiuoklė'!$L$20</definedName>
    <definedName name="Ketvirtas">'Skaičiuoklė'!$D$22</definedName>
    <definedName name="Ketvirtas10">'Skaičiuoklė'!$M$22</definedName>
    <definedName name="Ketvirtas11">'Skaičiuoklė'!$N$22</definedName>
    <definedName name="Ketvirtas2">'Skaičiuoklė'!$E$22</definedName>
    <definedName name="Ketvirtas3">'Skaičiuoklė'!$F$22</definedName>
    <definedName name="Ketvirtas4">'Skaičiuoklė'!$G$22</definedName>
    <definedName name="Ketvirtas5">'Skaičiuoklė'!$H$22</definedName>
    <definedName name="Ketvirtas6">'Skaičiuoklė'!$I$22</definedName>
    <definedName name="Ketvirtas7">'Skaičiuoklė'!$J$22</definedName>
    <definedName name="Ketvirtas8">'Skaičiuoklė'!$K$22</definedName>
    <definedName name="Ketvirtas9">'Skaičiuoklė'!$L$22</definedName>
    <definedName name="Nulinis">'Skaičiuoklė'!$D$18</definedName>
    <definedName name="Nulinis10">'Skaičiuoklė'!$M$18</definedName>
    <definedName name="Nulinis11">'Skaičiuoklė'!$N$18</definedName>
    <definedName name="Nulinis2">'Skaičiuoklė'!$E$18</definedName>
    <definedName name="Nulinis3">'Skaičiuoklė'!$F$18</definedName>
    <definedName name="Nulinis4">'Skaičiuoklė'!$G$18</definedName>
    <definedName name="Nulinis5">'Skaičiuoklė'!$H$18</definedName>
    <definedName name="Nulinis6">'Skaičiuoklė'!$I$18</definedName>
    <definedName name="Nulinis7">'Skaičiuoklė'!$J$18</definedName>
    <definedName name="Nulinis8">'Skaičiuoklė'!$K$18</definedName>
    <definedName name="Nulinis9">'Skaičiuoklė'!$L$18</definedName>
    <definedName name="OLE_LINK5" localSheetId="0">'Skaičiuoklė'!$D$18</definedName>
    <definedName name="Pagal">'Skaičiuoklė'!$A$23</definedName>
    <definedName name="Pirmas">'Skaičiuoklė'!$D$19</definedName>
    <definedName name="Pirmas10">'Skaičiuoklė'!$M$19</definedName>
    <definedName name="Pirmas11">'Skaičiuoklė'!$N$19</definedName>
    <definedName name="Pirmas2">'Skaičiuoklė'!$E$19</definedName>
    <definedName name="Pirmas3">'Skaičiuoklė'!$F$19</definedName>
    <definedName name="Pirmas4">'Skaičiuoklė'!$G$19</definedName>
    <definedName name="Pirmas5">'Skaičiuoklė'!$H$19</definedName>
    <definedName name="Pirmas6">'Skaičiuoklė'!$I$19</definedName>
    <definedName name="Pirmas7">'Skaičiuoklė'!$J$19</definedName>
    <definedName name="Pirmas8">'Skaičiuoklė'!$K$19</definedName>
    <definedName name="Pirmas9">'Skaičiuoklė'!$L$19</definedName>
    <definedName name="_xlnm.Print_Area" localSheetId="0">'Skaičiuoklė'!$A$1:$T$22</definedName>
    <definedName name="_xlnm.Print_Area" localSheetId="2">'Spausdinimui (jei prireikė)'!$A$1:$D$20</definedName>
    <definedName name="Trečias">'Skaičiuoklė'!$D$21</definedName>
    <definedName name="Trečias10">'Skaičiuoklė'!$M$21</definedName>
    <definedName name="Trečias11">'Skaičiuoklė'!$N$21</definedName>
    <definedName name="Trečias2">'Skaičiuoklė'!$E$21</definedName>
    <definedName name="Trečias3">'Skaičiuoklė'!$F$21</definedName>
    <definedName name="Trečias4">'Skaičiuoklė'!$G$21</definedName>
    <definedName name="Trečias5">'Skaičiuoklė'!$H$21</definedName>
    <definedName name="Trečias6">'Skaičiuoklė'!$I$21</definedName>
    <definedName name="Trečias7">'Skaičiuoklė'!$J$21</definedName>
    <definedName name="Trečias8">'Skaičiuoklė'!$K$21</definedName>
    <definedName name="Trečias9">'Skaičiuoklė'!$L$21</definedName>
    <definedName name="Trešias11">'Skaičiuoklė'!$N$21</definedName>
  </definedNames>
  <calcPr fullCalcOnLoad="1"/>
</workbook>
</file>

<file path=xl/sharedStrings.xml><?xml version="1.0" encoding="utf-8"?>
<sst xmlns="http://schemas.openxmlformats.org/spreadsheetml/2006/main" count="107" uniqueCount="84">
  <si>
    <t>-</t>
  </si>
  <si>
    <t>Miestas</t>
  </si>
  <si>
    <t>Šito lapo spausdinti NEREIKIA!</t>
  </si>
  <si>
    <t>pradžia</t>
  </si>
  <si>
    <t>pradinukai.lt</t>
  </si>
  <si>
    <t>Versijų kaita</t>
  </si>
  <si>
    <t>Specialiųjų ugdymosi poreikių įverčiai</t>
  </si>
  <si>
    <t>Pageidavimai ir pasiūlymai, klaidos - mgarnionis@gmail.com</t>
  </si>
  <si>
    <t>Naudojami įprastiniai ugdymosi metodai ir būdai, epizodiškai taikomi alternatyvūs ugdymo metodai ir būdai</t>
  </si>
  <si>
    <t>Prireikus teikiama specialioji pagalba</t>
  </si>
  <si>
    <t>Vienkartinė (epizodinė) pagalba</t>
  </si>
  <si>
    <t xml:space="preserve">Įprastiniai ugdymosi metodai ir būdai derinami su nuolat taikomais alternatyviais  </t>
  </si>
  <si>
    <t>Trumpalaikė pagalba (iki 10 susitikimų)</t>
  </si>
  <si>
    <t>Alternatyvūs ugdymosi metodai ir būdai derinami su įprastiniais</t>
  </si>
  <si>
    <t>Ilgalaikė pagalba (11–30 susitikimų)</t>
  </si>
  <si>
    <t>Specialiai sukuriama individuali mokymosi aplinka</t>
  </si>
  <si>
    <t>Nuolatinė pagalba</t>
  </si>
  <si>
    <t>Paspauskite ant kriterijaus įverčio. Kriterijų pasirinkite iš išsiskleidžiančio meniu.</t>
  </si>
  <si>
    <t>Poreikių įverčiai skaičiuojami automatiškai (balai dauginami iš koeficiento, sudedami).</t>
  </si>
  <si>
    <t>Formulė</t>
  </si>
  <si>
    <t>Jeigu "-"</t>
  </si>
  <si>
    <t>Koeficientas iš įstatymo</t>
  </si>
  <si>
    <t>Eil. Nr</t>
  </si>
  <si>
    <t>nedidelis specialiųjų ugdymosi poreikių lygis</t>
  </si>
  <si>
    <t>vidutinis specialiųjų ugdymosi poreikių lygis</t>
  </si>
  <si>
    <t>didelis specialiųjų ugdymosi poreikių lygis</t>
  </si>
  <si>
    <t>labai didelis specialiųjų ugdymosi poreikių lygis</t>
  </si>
  <si>
    <t xml:space="preserve">Suma (balai): </t>
  </si>
  <si>
    <t>per mažai balų</t>
  </si>
  <si>
    <t>Ši priemonė patalpinta pradinukai.lt svetainėje</t>
  </si>
  <si>
    <t>Jūsų parama</t>
  </si>
  <si>
    <t xml:space="preserve">Tarp žodžių IV ir VILMAG palikite tarpą, rašyti galite didžiosiomis arba mažosiomis raidėmis (pvz., iv vilmag). </t>
  </si>
  <si>
    <t xml:space="preserve">Nusiųskite šią žinutę kuriuo nors iš žemiau nurodytų numerių. </t>
  </si>
  <si>
    <t xml:space="preserve">Tel. nr. Žinutės kaina </t>
  </si>
  <si>
    <t>1679 - 3 Lt</t>
  </si>
  <si>
    <t>1654 - 2 Lt</t>
  </si>
  <si>
    <t xml:space="preserve">1656 - 1 Lt </t>
  </si>
  <si>
    <t xml:space="preserve">Jūs gausite patvirtinimą, kad žinutė sėkmingai pasiekė tikslą. </t>
  </si>
  <si>
    <t xml:space="preserve">Jūsų parama bus panaudota pradinukai.lt išlaikymui. </t>
  </si>
  <si>
    <t xml:space="preserve">SMS žinutėje galite papildomai įrašyti savo pranešimą (pvz., iv vilmag man patiko jusu projektas!). </t>
  </si>
  <si>
    <t xml:space="preserve">Įrašykite savo vardą, pavardę ar slapyvardį*. </t>
  </si>
  <si>
    <t xml:space="preserve">Svetainėje mes padėkosime Jums asmeniškai!  </t>
  </si>
  <si>
    <t xml:space="preserve">Pvz., Jūs siunčiate: iv vilmag vardenis pavardenis. </t>
  </si>
  <si>
    <t xml:space="preserve">Mes svetainėje rašome: Dėkojame už paramą Vardeniui P. </t>
  </si>
  <si>
    <t>* - pavardės ir etikos neatitinkantys žodžiai skelbiami nebus</t>
  </si>
  <si>
    <t>Ačiū!</t>
  </si>
  <si>
    <r>
      <t xml:space="preserve">Norėdami paremti  pradinukai.lt  parašykite SMS žinutę su kodu </t>
    </r>
    <r>
      <rPr>
        <b/>
        <sz val="24"/>
        <color indexed="8"/>
        <rFont val="Calibri"/>
        <family val="2"/>
      </rPr>
      <t>IV VILMAG</t>
    </r>
    <r>
      <rPr>
        <sz val="14"/>
        <color indexed="8"/>
        <rFont val="Calibri"/>
        <family val="2"/>
      </rPr>
      <t>.</t>
    </r>
  </si>
  <si>
    <t>Jei reikia atsispausdinti:</t>
  </si>
  <si>
    <t>Vardas, pavardė</t>
  </si>
  <si>
    <t>Data</t>
  </si>
  <si>
    <t xml:space="preserve">Specialiųjų ugdymosi poreikių lygis </t>
  </si>
  <si>
    <t>3.0</t>
  </si>
  <si>
    <t>1. Ugdymosi metodų ir būdų pritaikymas (1 koef.)</t>
  </si>
  <si>
    <t>2. Ugdymosi priemonių (žaislų, daiktų ar mokomosios medžiagos, padedančios ugdyti reikalingus gebėjimus) parinkimas, pritaikymas, rengimas/kūrimas (1 koef.)</t>
  </si>
  <si>
    <t>3. Ugdymosi vietos parinkimas ar/ir aplinkos pritaikymas (4 koef.)</t>
  </si>
  <si>
    <t>4. Ugdymuisi skirtų techninės pagalbos priemonių reikmė (3 koef.)</t>
  </si>
  <si>
    <t>5. Specialiosios pedagoginės pagalbos reikmė (3 koef.)</t>
  </si>
  <si>
    <t xml:space="preserve">6. Specialiosios pagalbos reikmė (3 koef.) </t>
  </si>
  <si>
    <t>7. Psichologinės pagalbos reikmė  (3 koef.)</t>
  </si>
  <si>
    <t>8. Socialinės pedagoginės pagalbos reikmė (3 koef.)</t>
  </si>
  <si>
    <t>nuo 16 iki 36 balų,</t>
  </si>
  <si>
    <t>nuo 37 iki 60 balų,</t>
  </si>
  <si>
    <t xml:space="preserve">Specialioji pedagoginė pagalba teikiama vaikui ne mažiau kaip  2 kartus (pratybos) per savaitę </t>
  </si>
  <si>
    <t>Šalia bendrųjų ugdymo priemonių papildomai naudojamos  specialiosios mokymo priemonės</t>
  </si>
  <si>
    <t>Pritaikoma tinkama vieta bendrojoje grupėje</t>
  </si>
  <si>
    <t>Techninės pagalbos priemonės naudojamos per kai kurias veiklas/pratybas</t>
  </si>
  <si>
    <t>1. Vaikas ugdomas specialiojoje ikimokyklinio ugdymo mokykloje ar specialiojoje grupėje 2. Ugdymo įstaigos aplinkos pritaikymas (jeigu vaikas ugdomas ne mokykloje (grupėje), skirtoje mokiniams, turintiems specialiųjų ugdymosi poreikių)</t>
  </si>
  <si>
    <t>Techninės pagalbos priemonės naudojamos per visas veiklas/pratybas</t>
  </si>
  <si>
    <t xml:space="preserve">Specialioji pedagoginė pagalba teikiama vaikui 4 kartus (pratybos) per savaitę  </t>
  </si>
  <si>
    <t>Specialioji pagalba vaikui teikiama kasdien veiklų/pratybų metu</t>
  </si>
  <si>
    <t xml:space="preserve">Alternatyvūs ugdymosi metodai ir būdai </t>
  </si>
  <si>
    <t>Naudojamos individualiai parengtos/pritaikytos ar/ir sukurtos ugdymo priemonės, specialiosios mokymo priemonės</t>
  </si>
  <si>
    <t>Techninės pagalbos priemonės ar/ir jų deriniai naudojami nuolat (ne tik veiklų/pratybų metu)</t>
  </si>
  <si>
    <t>Specialioji pagalba teikiama vaikui nuolat (ne tik veiklų/pratybų metu)</t>
  </si>
  <si>
    <t>nuo 8 iki 15 balų,</t>
  </si>
  <si>
    <t>nuo 61 iki 84 balų.</t>
  </si>
  <si>
    <t>Specialioji pedagoginė pagalba teikiama vaikui  3 kartus (pratybos) per savaitę</t>
  </si>
  <si>
    <t>Specialioji pagalba vaikui teikiama kai kurių veiklų/pratybų metu 2–3 valandas per savaitę</t>
  </si>
  <si>
    <r>
      <t xml:space="preserve">Specialiosios mokymo priemonės </t>
    </r>
    <r>
      <rPr>
        <i/>
        <sz val="8"/>
        <color indexed="9"/>
        <rFont val="Calibri"/>
        <family val="2"/>
      </rPr>
      <t xml:space="preserve"> </t>
    </r>
    <r>
      <rPr>
        <sz val="8"/>
        <color indexed="9"/>
        <rFont val="Calibri"/>
        <family val="2"/>
      </rPr>
      <t>derinamos su bendrosiomis ugdymo priemonėmis</t>
    </r>
  </si>
  <si>
    <r>
      <t xml:space="preserve">Specialioji pedagoginė pagalba teikiama vaikui ne mažiau kaip 5 kartus (pratybos) per savaitę </t>
    </r>
    <r>
      <rPr>
        <i/>
        <sz val="8"/>
        <color indexed="9"/>
        <rFont val="Calibri"/>
        <family val="2"/>
      </rPr>
      <t xml:space="preserve"> </t>
    </r>
  </si>
  <si>
    <t>3.1</t>
  </si>
  <si>
    <t>spausdinimui reikia vieno lapo, pataisyta data</t>
  </si>
  <si>
    <t>3.2</t>
  </si>
  <si>
    <t>dar pakoreguotos kraštinės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</si>
</sst>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/mm/dd;@"/>
    <numFmt numFmtId="165" formatCode="mmm/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10"/>
      <name val="Verdana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sz val="9"/>
      <color indexed="9"/>
      <name val="Times New Roman"/>
      <family val="1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52"/>
      <name val="Calibri"/>
      <family val="2"/>
    </font>
    <font>
      <sz val="9"/>
      <color indexed="8"/>
      <name val="Times New Roman"/>
      <family val="1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9"/>
      <name val="Calibri"/>
      <family val="2"/>
    </font>
    <font>
      <i/>
      <sz val="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2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Verdana"/>
      <family val="0"/>
    </font>
    <font>
      <b/>
      <i/>
      <u val="single"/>
      <sz val="10"/>
      <color indexed="8"/>
      <name val="Arial"/>
      <family val="0"/>
    </font>
    <font>
      <b/>
      <i/>
      <u val="single"/>
      <sz val="10"/>
      <color indexed="8"/>
      <name val="Verdana"/>
      <family val="0"/>
    </font>
    <font>
      <b/>
      <sz val="18"/>
      <color indexed="9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Times New Roman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theme="1"/>
      <name val="Calibri"/>
      <family val="2"/>
    </font>
    <font>
      <sz val="11"/>
      <color theme="9" tint="0.39998000860214233"/>
      <name val="Calibri"/>
      <family val="2"/>
    </font>
    <font>
      <sz val="9"/>
      <color theme="1"/>
      <name val="Verdana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0"/>
      <name val="Calibri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0" borderId="0" applyNumberFormat="0" applyFill="0" applyBorder="0" applyAlignment="0" applyProtection="0"/>
    <xf numFmtId="0" fontId="5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2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64" fillId="0" borderId="0" xfId="40" applyFont="1" applyBorder="1" applyAlignment="1" applyProtection="1">
      <alignment horizontal="righ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1" fillId="0" borderId="0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6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top" wrapText="1"/>
    </xf>
    <xf numFmtId="0" fontId="0" fillId="19" borderId="0" xfId="0" applyFill="1" applyAlignment="1">
      <alignment/>
    </xf>
    <xf numFmtId="0" fontId="61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4" fontId="0" fillId="19" borderId="0" xfId="0" applyNumberFormat="1" applyFill="1" applyAlignment="1">
      <alignment/>
    </xf>
    <xf numFmtId="0" fontId="0" fillId="19" borderId="11" xfId="0" applyFill="1" applyBorder="1" applyAlignment="1">
      <alignment/>
    </xf>
    <xf numFmtId="164" fontId="0" fillId="19" borderId="11" xfId="0" applyNumberFormat="1" applyFill="1" applyBorder="1" applyAlignment="1">
      <alignment/>
    </xf>
    <xf numFmtId="0" fontId="61" fillId="19" borderId="0" xfId="0" applyFont="1" applyFill="1" applyAlignment="1">
      <alignment/>
    </xf>
    <xf numFmtId="0" fontId="64" fillId="19" borderId="0" xfId="40" applyFont="1" applyFill="1" applyBorder="1" applyAlignment="1" applyProtection="1">
      <alignment horizontal="right" vertical="top" wrapText="1"/>
      <protection/>
    </xf>
    <xf numFmtId="0" fontId="68" fillId="19" borderId="0" xfId="0" applyFont="1" applyFill="1" applyAlignment="1">
      <alignment horizontal="justify" vertical="center"/>
    </xf>
    <xf numFmtId="0" fontId="6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71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vertical="center"/>
    </xf>
    <xf numFmtId="0" fontId="73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left" vertical="top" wrapText="1"/>
    </xf>
    <xf numFmtId="0" fontId="76" fillId="0" borderId="0" xfId="0" applyFont="1" applyFill="1" applyBorder="1" applyAlignment="1">
      <alignment horizontal="left" vertical="top" wrapText="1"/>
    </xf>
    <xf numFmtId="0" fontId="70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/>
    </xf>
    <xf numFmtId="0" fontId="0" fillId="19" borderId="0" xfId="0" applyFont="1" applyFill="1" applyAlignment="1">
      <alignment vertical="center"/>
    </xf>
    <xf numFmtId="0" fontId="78" fillId="19" borderId="0" xfId="0" applyFont="1" applyFill="1" applyBorder="1" applyAlignment="1">
      <alignment horizontal="justify" vertical="center"/>
    </xf>
    <xf numFmtId="0" fontId="79" fillId="16" borderId="12" xfId="0" applyFont="1" applyFill="1" applyBorder="1" applyAlignment="1">
      <alignment vertical="center" wrapText="1"/>
    </xf>
    <xf numFmtId="0" fontId="76" fillId="16" borderId="12" xfId="0" applyFont="1" applyFill="1" applyBorder="1" applyAlignment="1">
      <alignment horizontal="center" vertical="center" wrapText="1"/>
    </xf>
    <xf numFmtId="0" fontId="0" fillId="16" borderId="0" xfId="0" applyFont="1" applyFill="1" applyAlignment="1">
      <alignment/>
    </xf>
    <xf numFmtId="0" fontId="76" fillId="16" borderId="13" xfId="0" applyFont="1" applyFill="1" applyBorder="1" applyAlignment="1">
      <alignment horizontal="center" vertical="center" wrapText="1"/>
    </xf>
    <xf numFmtId="0" fontId="79" fillId="16" borderId="0" xfId="0" applyFont="1" applyFill="1" applyBorder="1" applyAlignment="1">
      <alignment vertical="center" wrapText="1"/>
    </xf>
    <xf numFmtId="0" fontId="76" fillId="16" borderId="0" xfId="0" applyFont="1" applyFill="1" applyBorder="1" applyAlignment="1">
      <alignment horizontal="center" vertical="center" wrapText="1"/>
    </xf>
    <xf numFmtId="0" fontId="79" fillId="10" borderId="12" xfId="0" applyFont="1" applyFill="1" applyBorder="1" applyAlignment="1">
      <alignment vertical="center" wrapText="1"/>
    </xf>
    <xf numFmtId="0" fontId="75" fillId="10" borderId="14" xfId="0" applyFont="1" applyFill="1" applyBorder="1" applyAlignment="1">
      <alignment horizontal="center" vertical="center"/>
    </xf>
    <xf numFmtId="0" fontId="0" fillId="10" borderId="0" xfId="0" applyFont="1" applyFill="1" applyAlignment="1">
      <alignment/>
    </xf>
    <xf numFmtId="0" fontId="76" fillId="10" borderId="13" xfId="0" applyFont="1" applyFill="1" applyBorder="1" applyAlignment="1">
      <alignment horizontal="center" vertical="center" wrapText="1"/>
    </xf>
    <xf numFmtId="0" fontId="72" fillId="10" borderId="14" xfId="0" applyFont="1" applyFill="1" applyBorder="1" applyAlignment="1">
      <alignment horizontal="center"/>
    </xf>
    <xf numFmtId="0" fontId="80" fillId="16" borderId="15" xfId="0" applyFont="1" applyFill="1" applyBorder="1" applyAlignment="1" applyProtection="1">
      <alignment horizontal="left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81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75" fillId="16" borderId="12" xfId="0" applyFont="1" applyFill="1" applyBorder="1" applyAlignment="1" applyProtection="1">
      <alignment horizontal="left" vertical="center"/>
      <protection/>
    </xf>
    <xf numFmtId="0" fontId="75" fillId="16" borderId="13" xfId="0" applyFont="1" applyFill="1" applyBorder="1" applyAlignment="1" applyProtection="1">
      <alignment horizontal="left" vertical="center"/>
      <protection/>
    </xf>
    <xf numFmtId="0" fontId="75" fillId="10" borderId="12" xfId="0" applyFont="1" applyFill="1" applyBorder="1" applyAlignment="1" applyProtection="1">
      <alignment horizontal="left" vertical="center"/>
      <protection/>
    </xf>
    <xf numFmtId="0" fontId="75" fillId="10" borderId="13" xfId="0" applyFont="1" applyFill="1" applyBorder="1" applyAlignment="1" applyProtection="1">
      <alignment horizontal="left" vertical="center"/>
      <protection/>
    </xf>
    <xf numFmtId="0" fontId="75" fillId="16" borderId="16" xfId="0" applyFont="1" applyFill="1" applyBorder="1" applyAlignment="1" applyProtection="1">
      <alignment horizontal="left" vertical="center"/>
      <protection/>
    </xf>
    <xf numFmtId="49" fontId="0" fillId="19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 applyProtection="1">
      <alignment horizontal="left"/>
      <protection locked="0"/>
    </xf>
    <xf numFmtId="0" fontId="82" fillId="0" borderId="0" xfId="0" applyFont="1" applyAlignment="1">
      <alignment horizontal="left" vertical="center" wrapText="1" readingOrder="1"/>
    </xf>
    <xf numFmtId="0" fontId="72" fillId="16" borderId="14" xfId="0" applyFont="1" applyFill="1" applyBorder="1" applyAlignment="1">
      <alignment horizontal="right"/>
    </xf>
    <xf numFmtId="0" fontId="72" fillId="16" borderId="13" xfId="0" applyFont="1" applyFill="1" applyBorder="1" applyAlignment="1">
      <alignment horizontal="right"/>
    </xf>
    <xf numFmtId="0" fontId="75" fillId="34" borderId="14" xfId="0" applyFont="1" applyFill="1" applyBorder="1" applyAlignment="1" applyProtection="1">
      <alignment horizontal="left" vertical="center"/>
      <protection locked="0"/>
    </xf>
    <xf numFmtId="0" fontId="75" fillId="34" borderId="14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agal" /><Relationship Id="rId2" Type="http://schemas.openxmlformats.org/officeDocument/2006/relationships/hyperlink" Target="#'Versij&#371; kaita'!A1" /><Relationship Id="rId3" Type="http://schemas.openxmlformats.org/officeDocument/2006/relationships/hyperlink" Target="http://www3.lrs.lt/pls/inter3/dokpaieska.showdoc_l?p_id=404013&amp;p_query=&amp;p_tr2=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pradinukai.lt/" TargetMode="External" /><Relationship Id="rId6" Type="http://schemas.openxmlformats.org/officeDocument/2006/relationships/hyperlink" Target="http://www.pradinukai.lt/" TargetMode="External" /><Relationship Id="rId7" Type="http://schemas.openxmlformats.org/officeDocument/2006/relationships/image" Target="../media/image2.png" /><Relationship Id="rId8" Type="http://schemas.openxmlformats.org/officeDocument/2006/relationships/hyperlink" Target="http://pradinukai.lt/testai/" TargetMode="External" /><Relationship Id="rId9" Type="http://schemas.openxmlformats.org/officeDocument/2006/relationships/hyperlink" Target="http://pradinukai.lt/testai/" TargetMode="External" /><Relationship Id="rId10" Type="http://schemas.openxmlformats.org/officeDocument/2006/relationships/hyperlink" Target="#'Spausdinimui (jei prireik&#279;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adinukai.lt/" TargetMode="External" /><Relationship Id="rId3" Type="http://schemas.openxmlformats.org/officeDocument/2006/relationships/hyperlink" Target="http://www.pradinukai.lt/" TargetMode="External" /><Relationship Id="rId4" Type="http://schemas.openxmlformats.org/officeDocument/2006/relationships/hyperlink" Target="http://www.pradinukai.lt/" TargetMode="External" /><Relationship Id="rId5" Type="http://schemas.openxmlformats.org/officeDocument/2006/relationships/hyperlink" Target="http://www.pradinukai.lt/" TargetMode="External" /><Relationship Id="rId6" Type="http://schemas.openxmlformats.org/officeDocument/2006/relationships/image" Target="../media/image3.jpeg" /><Relationship Id="rId7" Type="http://schemas.openxmlformats.org/officeDocument/2006/relationships/hyperlink" Target="http://pradinukai.lt/testai/" TargetMode="External" /><Relationship Id="rId8" Type="http://schemas.openxmlformats.org/officeDocument/2006/relationships/hyperlink" Target="http://pradinukai.lt/testai/" TargetMode="External" /><Relationship Id="rId9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66675</xdr:rowOff>
    </xdr:from>
    <xdr:to>
      <xdr:col>7</xdr:col>
      <xdr:colOff>447675</xdr:colOff>
      <xdr:row>0</xdr:row>
      <xdr:rowOff>1000125</xdr:rowOff>
    </xdr:to>
    <xdr:sp>
      <xdr:nvSpPr>
        <xdr:cNvPr id="1" name="Rounded Rectangle 2"/>
        <xdr:cNvSpPr>
          <a:spLocks/>
        </xdr:cNvSpPr>
      </xdr:nvSpPr>
      <xdr:spPr>
        <a:xfrm>
          <a:off x="3762375" y="66675"/>
          <a:ext cx="6334125" cy="93345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SKAI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ČIUOKLĖ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IKIMOKYKLINIO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AMŽIAUS VAIKŲ, TURINČIŲ SPECIALIŲJŲ UGDYMOSI POREIKIŲ, PRISKYRIMO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SPECIALIŲJŲ UGDYMOSI POREIKIŲ GRUPEI KRITERIJAI IR ĮVERČIAI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228600</xdr:colOff>
      <xdr:row>0</xdr:row>
      <xdr:rowOff>1104900</xdr:rowOff>
    </xdr:to>
    <xdr:sp>
      <xdr:nvSpPr>
        <xdr:cNvPr id="2" name="Rounded Rectangle 3">
          <a:hlinkClick r:id="rId1"/>
        </xdr:cNvPr>
        <xdr:cNvSpPr>
          <a:spLocks/>
        </xdr:cNvSpPr>
      </xdr:nvSpPr>
      <xdr:spPr>
        <a:xfrm>
          <a:off x="0" y="9525"/>
          <a:ext cx="3838575" cy="1095375"/>
        </a:xfrm>
        <a:prstGeom prst="round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Mokinių, turinčių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specialiųjų ugdymosi poreikių,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grupių nustatymo ir jų specialiųjų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ugdymosi poreikių skirstymo į lygius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tvarkos aprašo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 priedas</a:t>
          </a:r>
        </a:p>
      </xdr:txBody>
    </xdr:sp>
    <xdr:clientData/>
  </xdr:twoCellAnchor>
  <xdr:twoCellAnchor>
    <xdr:from>
      <xdr:col>0</xdr:col>
      <xdr:colOff>38100</xdr:colOff>
      <xdr:row>17</xdr:row>
      <xdr:rowOff>38100</xdr:rowOff>
    </xdr:from>
    <xdr:to>
      <xdr:col>3</xdr:col>
      <xdr:colOff>2800350</xdr:colOff>
      <xdr:row>20</xdr:row>
      <xdr:rowOff>200025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38100" y="6791325"/>
          <a:ext cx="63722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© 20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Mindaugas Garnionis, mgarnionis@gmail.com
</a:t>
          </a:r>
          <a:r>
            <a:rPr lang="en-US" cap="none" sz="10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[versijų kaita]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Naujausią versiją galima atsisiųsti iš www.pradinukai.lt
</a:t>
          </a:r>
        </a:p>
      </xdr:txBody>
    </xdr:sp>
    <xdr:clientData/>
  </xdr:twoCellAnchor>
  <xdr:twoCellAnchor>
    <xdr:from>
      <xdr:col>0</xdr:col>
      <xdr:colOff>28575</xdr:colOff>
      <xdr:row>21</xdr:row>
      <xdr:rowOff>66675</xdr:rowOff>
    </xdr:from>
    <xdr:to>
      <xdr:col>3</xdr:col>
      <xdr:colOff>2790825</xdr:colOff>
      <xdr:row>27</xdr:row>
      <xdr:rowOff>76200</xdr:rowOff>
    </xdr:to>
    <xdr:sp>
      <xdr:nvSpPr>
        <xdr:cNvPr id="4" name="TextBox 4">
          <a:hlinkClick r:id="rId3"/>
        </xdr:cNvPr>
        <xdr:cNvSpPr txBox="1">
          <a:spLocks noChangeArrowheads="1"/>
        </xdr:cNvSpPr>
      </xdr:nvSpPr>
      <xdr:spPr>
        <a:xfrm>
          <a:off x="28575" y="7639050"/>
          <a:ext cx="63722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1" i="1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Pagal: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LIETUVOS RESPUBLIKOS ŠVIETIMO IR MOKSLO MINISTRO,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LIETUVOS RESPUBLIKOS SVEIKATOS APSAUGOS MINISTRO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 LIETUVOS RESPUBLIKOS SOCIALINĖS APSAUGOS IR DARBO MINISTRO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S A K Y M A 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DĖL MOKINIŲ, TURINČIŲ SPECIALIŲJŲ UGDYMOSI POREIKIŲ, GRUPIŲ NUSTATYMO IR JŲ SPECIALIŲJŲ UGDYMOSI POREIKIŲ SKIRSTYMO Į LYGIUS TVARKOS APRAŠO PATVIRTINIMO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 m. liepos 13 d. Nr. V-1265/V-685/A1-317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Vilnius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------------------------------------------------------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nuoroda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dokumentą LR Seimo svetainėje  --------------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
</a:t>
          </a:r>
        </a:p>
      </xdr:txBody>
    </xdr:sp>
    <xdr:clientData/>
  </xdr:twoCellAnchor>
  <xdr:twoCellAnchor editAs="oneCell">
    <xdr:from>
      <xdr:col>3</xdr:col>
      <xdr:colOff>4286250</xdr:colOff>
      <xdr:row>19</xdr:row>
      <xdr:rowOff>190500</xdr:rowOff>
    </xdr:from>
    <xdr:to>
      <xdr:col>3</xdr:col>
      <xdr:colOff>4743450</xdr:colOff>
      <xdr:row>22</xdr:row>
      <xdr:rowOff>9525</xdr:rowOff>
    </xdr:to>
    <xdr:pic>
      <xdr:nvPicPr>
        <xdr:cNvPr id="5" name="Picture 6" descr="prad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96225" y="73437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13</xdr:row>
      <xdr:rowOff>9525</xdr:rowOff>
    </xdr:from>
    <xdr:to>
      <xdr:col>9</xdr:col>
      <xdr:colOff>276225</xdr:colOff>
      <xdr:row>17</xdr:row>
      <xdr:rowOff>38100</xdr:rowOff>
    </xdr:to>
    <xdr:pic>
      <xdr:nvPicPr>
        <xdr:cNvPr id="6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0" y="5934075"/>
          <a:ext cx="6934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13</xdr:row>
      <xdr:rowOff>152400</xdr:rowOff>
    </xdr:from>
    <xdr:to>
      <xdr:col>3</xdr:col>
      <xdr:colOff>447675</xdr:colOff>
      <xdr:row>16</xdr:row>
      <xdr:rowOff>152400</xdr:rowOff>
    </xdr:to>
    <xdr:sp>
      <xdr:nvSpPr>
        <xdr:cNvPr id="7" name="Pentagon 4">
          <a:hlinkClick r:id="rId10"/>
        </xdr:cNvPr>
        <xdr:cNvSpPr>
          <a:spLocks/>
        </xdr:cNvSpPr>
      </xdr:nvSpPr>
      <xdr:spPr>
        <a:xfrm>
          <a:off x="2733675" y="6076950"/>
          <a:ext cx="1323975" cy="638175"/>
        </a:xfrm>
        <a:prstGeom prst="homePlate">
          <a:avLst>
            <a:gd name="adj" fmla="val 25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SPAUSDINIMUI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2990850</xdr:colOff>
      <xdr:row>7</xdr:row>
      <xdr:rowOff>76200</xdr:rowOff>
    </xdr:from>
    <xdr:to>
      <xdr:col>6</xdr:col>
      <xdr:colOff>2990850</xdr:colOff>
      <xdr:row>8</xdr:row>
      <xdr:rowOff>152400</xdr:rowOff>
    </xdr:to>
    <xdr:pic>
      <xdr:nvPicPr>
        <xdr:cNvPr id="1" name="Picture 2" descr="pr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4097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2295525</xdr:colOff>
      <xdr:row>5</xdr:row>
      <xdr:rowOff>57150</xdr:rowOff>
    </xdr:from>
    <xdr:to>
      <xdr:col>6</xdr:col>
      <xdr:colOff>2867025</xdr:colOff>
      <xdr:row>8</xdr:row>
      <xdr:rowOff>38100</xdr:rowOff>
    </xdr:to>
    <xdr:pic>
      <xdr:nvPicPr>
        <xdr:cNvPr id="2" name="Picture 3" descr="prad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0096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47625</xdr:rowOff>
    </xdr:from>
    <xdr:to>
      <xdr:col>19</xdr:col>
      <xdr:colOff>66675</xdr:colOff>
      <xdr:row>15</xdr:row>
      <xdr:rowOff>257175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47625"/>
          <a:ext cx="60960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23</xdr:row>
      <xdr:rowOff>95250</xdr:rowOff>
    </xdr:from>
    <xdr:to>
      <xdr:col>8</xdr:col>
      <xdr:colOff>247650</xdr:colOff>
      <xdr:row>26</xdr:row>
      <xdr:rowOff>161925</xdr:rowOff>
    </xdr:to>
    <xdr:pic>
      <xdr:nvPicPr>
        <xdr:cNvPr id="4" name="Paveikslėlis 1" descr="pradinuka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90850" y="5429250"/>
          <a:ext cx="3105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dinukai.l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dinukai.l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B79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7.7109375" style="33" customWidth="1"/>
    <col min="2" max="2" width="0.42578125" style="33" customWidth="1"/>
    <col min="3" max="3" width="6.00390625" style="34" customWidth="1"/>
    <col min="4" max="4" width="73.57421875" style="33" customWidth="1"/>
    <col min="5" max="5" width="3.28125" style="33" customWidth="1"/>
    <col min="6" max="9" width="6.8515625" style="33" customWidth="1"/>
    <col min="10" max="10" width="6.28125" style="33" customWidth="1"/>
    <col min="11" max="13" width="6.8515625" style="33" customWidth="1"/>
    <col min="14" max="16384" width="9.140625" style="33" customWidth="1"/>
  </cols>
  <sheetData>
    <row r="1" ht="89.25" customHeight="1"/>
    <row r="2" spans="1:28" ht="15" customHeight="1">
      <c r="A2" s="75" t="s">
        <v>17</v>
      </c>
      <c r="B2" s="75"/>
      <c r="C2" s="75"/>
      <c r="D2" s="7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">
      <c r="A3" s="75" t="s">
        <v>18</v>
      </c>
      <c r="B3" s="75"/>
      <c r="C3" s="75"/>
      <c r="D3" s="7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">
      <c r="A4" s="36"/>
      <c r="B4" s="37"/>
      <c r="C4" s="38"/>
      <c r="D4" s="5" t="s">
        <v>6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17" s="52" customFormat="1" ht="38.25" customHeight="1">
      <c r="A5" s="50" t="s">
        <v>52</v>
      </c>
      <c r="B5" s="51"/>
      <c r="C5" s="57">
        <f>D14*D16</f>
        <v>0</v>
      </c>
      <c r="D5" s="78" t="s"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</row>
    <row r="6" spans="1:17" s="58" customFormat="1" ht="38.25" customHeight="1">
      <c r="A6" s="56" t="s">
        <v>53</v>
      </c>
      <c r="B6" s="59"/>
      <c r="C6" s="57">
        <f>E14*E16</f>
        <v>0</v>
      </c>
      <c r="D6" s="79" t="s"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s="52" customFormat="1" ht="38.25" customHeight="1">
      <c r="A7" s="50" t="s">
        <v>54</v>
      </c>
      <c r="B7" s="53"/>
      <c r="C7" s="57">
        <f>F14*F16</f>
        <v>0</v>
      </c>
      <c r="D7" s="79" t="s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7" s="58" customFormat="1" ht="38.25" customHeight="1">
      <c r="A8" s="56" t="s">
        <v>55</v>
      </c>
      <c r="B8" s="59"/>
      <c r="C8" s="57">
        <f>G14*G16</f>
        <v>0</v>
      </c>
      <c r="D8" s="79" t="s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</row>
    <row r="9" spans="1:17" s="52" customFormat="1" ht="38.25" customHeight="1">
      <c r="A9" s="54" t="s">
        <v>56</v>
      </c>
      <c r="B9" s="55"/>
      <c r="C9" s="57">
        <f>H14*H16</f>
        <v>0</v>
      </c>
      <c r="D9" s="79" t="s"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1:17" s="58" customFormat="1" ht="38.25" customHeight="1">
      <c r="A10" s="56" t="s">
        <v>57</v>
      </c>
      <c r="B10" s="59"/>
      <c r="C10" s="57">
        <f>I14*I16</f>
        <v>0</v>
      </c>
      <c r="D10" s="79" t="s"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1:17" s="52" customFormat="1" ht="38.25" customHeight="1">
      <c r="A11" s="54" t="s">
        <v>58</v>
      </c>
      <c r="B11" s="55"/>
      <c r="C11" s="57">
        <f>J14*J16</f>
        <v>0</v>
      </c>
      <c r="D11" s="79" t="s"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7" s="58" customFormat="1" ht="38.25" customHeight="1">
      <c r="A12" s="56" t="s">
        <v>59</v>
      </c>
      <c r="B12" s="59"/>
      <c r="C12" s="57">
        <f>K14*K16</f>
        <v>0</v>
      </c>
      <c r="D12" s="79" t="s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</row>
    <row r="13" spans="1:17" s="52" customFormat="1" ht="26.25" customHeight="1">
      <c r="A13" s="76" t="s">
        <v>27</v>
      </c>
      <c r="B13" s="77"/>
      <c r="C13" s="60">
        <f>SUM(C5:C12)</f>
        <v>0</v>
      </c>
      <c r="D13" s="61" t="str">
        <f>IF(C13&gt;60,'Versijų kaita'!G16,IF(C13&gt;36,'Versijų kaita'!G15,IF(C13&gt;15,'Versijų kaita'!G14,IF(C13&gt;7,'Versijų kaita'!G13,'Versijų kaita'!G12))))</f>
        <v>per mažai balų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67"/>
      <c r="P13" s="67"/>
      <c r="Q13" s="68"/>
    </row>
    <row r="14" spans="1:15" s="4" customFormat="1" ht="20.25" customHeight="1">
      <c r="A14" s="12" t="s">
        <v>47</v>
      </c>
      <c r="C14" s="62" t="s">
        <v>19</v>
      </c>
      <c r="D14" s="7">
        <f>IF(D5=Nulinis,0,IF(D5=Pirmas,1,IF(D5=Antras,2,IF(D5=Trečias,3,IF(D5=Ketvirtas,4)))))</f>
        <v>0</v>
      </c>
      <c r="E14" s="7">
        <f>IF(D6=Nulinis2,0,IF(D6=Pirmas2,1,IF(D6=Antras2,2,IF(D6=Trečias2,3,IF(D6=Ketvirtas2,4)))))</f>
        <v>0</v>
      </c>
      <c r="F14" s="7">
        <f>IF(D7=Nulinis3,0,IF(D7=Pirmas3,1,IF(D7=Antras3,2,IF(D7=Trečias3,3,IF(D7=Ketvirtas3,4)))))</f>
        <v>0</v>
      </c>
      <c r="G14" s="7">
        <f>IF(D8=Nulinis4,0,IF(D8=Pirmas4,1,IF(D8=Antras4,2,IF(D8=Trečias4,3,IF(D8=Ketvirtas4,4)))))</f>
        <v>0</v>
      </c>
      <c r="H14" s="7">
        <f>IF(D9=Nulinis5,0,IF(D9=Pirmas5,1,IF(D9=Antras5,2,IF(D9=Trečias5,3,IF(D9=Ketvirtas5,4)))))</f>
        <v>0</v>
      </c>
      <c r="I14" s="7">
        <f>IF(D10=Nulinis6,0,IF(D10=Pirmas6,1,IF(D10=Antras6,2,IF(D10=Trečias6,3,IF(D10=Ketvirtas6,4)))))</f>
        <v>0</v>
      </c>
      <c r="J14" s="7">
        <f>IF(D11=Nulinis7,0,IF(D11=Pirmas7,1,IF(D11=Antras7,2,IF(D11=Trečias7,3,IF(D11=Ketvirtas7,4)))))</f>
        <v>0</v>
      </c>
      <c r="K14" s="7">
        <f>IF(D12=Nulinis8,0,IF(D12=Pirmas8,1,IF(D12=Antras8,2,IF(D12=Trečias8,3,IF(D12=Ketvirtas8,4)))))</f>
        <v>0</v>
      </c>
      <c r="L14" s="39"/>
      <c r="M14" s="39"/>
      <c r="N14" s="3"/>
      <c r="O14" s="3"/>
    </row>
    <row r="15" spans="1:15" s="4" customFormat="1" ht="15">
      <c r="A15" s="17" t="s">
        <v>48</v>
      </c>
      <c r="C15" s="63" t="s">
        <v>20</v>
      </c>
      <c r="D15" s="7" t="str">
        <f aca="true" t="shared" si="0" ref="D15:K15">IF(D14&lt;1,"-",D14)</f>
        <v>-</v>
      </c>
      <c r="E15" s="7" t="str">
        <f t="shared" si="0"/>
        <v>-</v>
      </c>
      <c r="F15" s="7" t="str">
        <f t="shared" si="0"/>
        <v>-</v>
      </c>
      <c r="G15" s="7" t="str">
        <f t="shared" si="0"/>
        <v>-</v>
      </c>
      <c r="H15" s="7" t="str">
        <f t="shared" si="0"/>
        <v>-</v>
      </c>
      <c r="I15" s="7" t="str">
        <f t="shared" si="0"/>
        <v>-</v>
      </c>
      <c r="J15" s="7" t="str">
        <f t="shared" si="0"/>
        <v>-</v>
      </c>
      <c r="K15" s="7" t="str">
        <f t="shared" si="0"/>
        <v>-</v>
      </c>
      <c r="L15" s="39"/>
      <c r="M15" s="39"/>
      <c r="N15" s="3"/>
      <c r="O15" s="3"/>
    </row>
    <row r="16" spans="1:15" s="4" customFormat="1" ht="15">
      <c r="A16" s="74" t="s">
        <v>49</v>
      </c>
      <c r="C16" s="63" t="s">
        <v>21</v>
      </c>
      <c r="D16" s="7">
        <v>1</v>
      </c>
      <c r="E16" s="7">
        <v>1</v>
      </c>
      <c r="F16" s="7">
        <v>4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39"/>
      <c r="M16" s="39"/>
      <c r="N16" s="41"/>
      <c r="O16" s="3"/>
    </row>
    <row r="17" spans="1:15" s="4" customFormat="1" ht="15">
      <c r="A17" s="18" t="s">
        <v>1</v>
      </c>
      <c r="C17" s="64" t="s">
        <v>22</v>
      </c>
      <c r="D17" s="9">
        <v>1</v>
      </c>
      <c r="E17" s="9">
        <v>2</v>
      </c>
      <c r="F17" s="9">
        <v>3</v>
      </c>
      <c r="G17" s="9">
        <v>4</v>
      </c>
      <c r="H17" s="9">
        <v>5</v>
      </c>
      <c r="I17" s="9">
        <v>6</v>
      </c>
      <c r="J17" s="9">
        <v>7</v>
      </c>
      <c r="K17" s="9">
        <v>8</v>
      </c>
      <c r="L17" s="42"/>
      <c r="M17" s="42"/>
      <c r="N17" s="43"/>
      <c r="O17" s="3"/>
    </row>
    <row r="18" spans="1:15" s="4" customFormat="1" ht="15">
      <c r="A18" s="3"/>
      <c r="C18" s="64"/>
      <c r="D18" s="10" t="s">
        <v>0</v>
      </c>
      <c r="E18" s="10" t="s">
        <v>0</v>
      </c>
      <c r="F18" s="10" t="s">
        <v>0</v>
      </c>
      <c r="G18" s="10" t="s">
        <v>0</v>
      </c>
      <c r="H18" s="10" t="s">
        <v>0</v>
      </c>
      <c r="I18" s="10" t="s">
        <v>0</v>
      </c>
      <c r="J18" s="10" t="s">
        <v>0</v>
      </c>
      <c r="K18" s="10" t="s">
        <v>0</v>
      </c>
      <c r="L18" s="44"/>
      <c r="M18" s="44"/>
      <c r="N18" s="45"/>
      <c r="O18" s="3"/>
    </row>
    <row r="19" spans="1:15" s="4" customFormat="1" ht="16.5" customHeight="1">
      <c r="A19" s="3"/>
      <c r="C19" s="64"/>
      <c r="D19" s="65" t="s">
        <v>8</v>
      </c>
      <c r="E19" s="10" t="s">
        <v>0</v>
      </c>
      <c r="F19" s="10" t="s">
        <v>0</v>
      </c>
      <c r="G19" s="10" t="s">
        <v>0</v>
      </c>
      <c r="H19" s="65" t="s">
        <v>62</v>
      </c>
      <c r="I19" s="65" t="s">
        <v>9</v>
      </c>
      <c r="J19" s="65" t="s">
        <v>10</v>
      </c>
      <c r="K19" s="65" t="s">
        <v>10</v>
      </c>
      <c r="L19" s="46"/>
      <c r="M19" s="46"/>
      <c r="N19" s="46"/>
      <c r="O19" s="3"/>
    </row>
    <row r="20" spans="1:15" s="4" customFormat="1" ht="16.5" customHeight="1">
      <c r="A20" s="47" t="s">
        <v>2</v>
      </c>
      <c r="C20" s="64"/>
      <c r="D20" s="65" t="s">
        <v>11</v>
      </c>
      <c r="E20" s="65" t="s">
        <v>63</v>
      </c>
      <c r="F20" s="65" t="s">
        <v>64</v>
      </c>
      <c r="G20" s="65" t="s">
        <v>65</v>
      </c>
      <c r="H20" s="65" t="s">
        <v>76</v>
      </c>
      <c r="I20" s="65" t="s">
        <v>77</v>
      </c>
      <c r="J20" s="65" t="s">
        <v>12</v>
      </c>
      <c r="K20" s="65" t="s">
        <v>12</v>
      </c>
      <c r="L20" s="46"/>
      <c r="M20" s="46"/>
      <c r="N20" s="46"/>
      <c r="O20" s="3"/>
    </row>
    <row r="21" spans="1:15" s="4" customFormat="1" ht="16.5" customHeight="1">
      <c r="A21" s="3"/>
      <c r="C21" s="64"/>
      <c r="D21" s="65" t="s">
        <v>13</v>
      </c>
      <c r="E21" s="65" t="s">
        <v>78</v>
      </c>
      <c r="F21" s="65" t="s">
        <v>66</v>
      </c>
      <c r="G21" s="65" t="s">
        <v>67</v>
      </c>
      <c r="H21" s="65" t="s">
        <v>68</v>
      </c>
      <c r="I21" s="65" t="s">
        <v>69</v>
      </c>
      <c r="J21" s="65" t="s">
        <v>14</v>
      </c>
      <c r="K21" s="65" t="s">
        <v>14</v>
      </c>
      <c r="L21" s="46"/>
      <c r="M21" s="46"/>
      <c r="N21" s="46"/>
      <c r="O21" s="3"/>
    </row>
    <row r="22" spans="1:14" s="4" customFormat="1" ht="16.5" customHeight="1">
      <c r="A22" s="3"/>
      <c r="C22" s="64"/>
      <c r="D22" s="65" t="s">
        <v>70</v>
      </c>
      <c r="E22" s="65" t="s">
        <v>71</v>
      </c>
      <c r="F22" s="65" t="s">
        <v>15</v>
      </c>
      <c r="G22" s="65" t="s">
        <v>72</v>
      </c>
      <c r="H22" s="65" t="s">
        <v>79</v>
      </c>
      <c r="I22" s="65" t="s">
        <v>73</v>
      </c>
      <c r="J22" s="65" t="s">
        <v>16</v>
      </c>
      <c r="K22" s="65" t="s">
        <v>16</v>
      </c>
      <c r="L22" s="46"/>
      <c r="M22" s="46"/>
      <c r="N22" s="46"/>
    </row>
    <row r="23" spans="3:14" s="4" customFormat="1" ht="67.5" customHeight="1">
      <c r="C23" s="64"/>
      <c r="D23" s="1" t="s">
        <v>4</v>
      </c>
      <c r="E23" s="8"/>
      <c r="F23" s="8"/>
      <c r="G23" s="8"/>
      <c r="H23" s="8"/>
      <c r="I23" s="8"/>
      <c r="J23" s="8"/>
      <c r="K23" s="8"/>
      <c r="L23" s="3"/>
      <c r="M23" s="3"/>
      <c r="N23" s="3"/>
    </row>
    <row r="24" spans="3:11" s="4" customFormat="1" ht="15">
      <c r="C24" s="63"/>
      <c r="D24" s="62"/>
      <c r="E24" s="62"/>
      <c r="F24" s="62"/>
      <c r="G24" s="62"/>
      <c r="H24" s="62"/>
      <c r="I24" s="62"/>
      <c r="J24" s="62"/>
      <c r="K24" s="62"/>
    </row>
    <row r="25" spans="3:11" s="4" customFormat="1" ht="15">
      <c r="C25" s="63"/>
      <c r="D25" s="62"/>
      <c r="E25" s="62"/>
      <c r="F25" s="62"/>
      <c r="G25" s="62"/>
      <c r="H25" s="62"/>
      <c r="I25" s="62"/>
      <c r="J25" s="62"/>
      <c r="K25" s="62"/>
    </row>
    <row r="26" spans="3:11" s="4" customFormat="1" ht="15">
      <c r="C26" s="63"/>
      <c r="D26" s="62"/>
      <c r="E26" s="62"/>
      <c r="F26" s="62"/>
      <c r="G26" s="62"/>
      <c r="H26" s="62"/>
      <c r="I26" s="62"/>
      <c r="J26" s="62"/>
      <c r="K26" s="62"/>
    </row>
    <row r="27" spans="3:11" s="4" customFormat="1" ht="15">
      <c r="C27" s="63"/>
      <c r="D27" s="62"/>
      <c r="E27" s="62"/>
      <c r="F27" s="62"/>
      <c r="G27" s="62"/>
      <c r="H27" s="62"/>
      <c r="I27" s="62"/>
      <c r="J27" s="62"/>
      <c r="K27" s="62"/>
    </row>
    <row r="28" s="4" customFormat="1" ht="15">
      <c r="C28" s="40"/>
    </row>
    <row r="29" s="4" customFormat="1" ht="15">
      <c r="C29" s="40"/>
    </row>
    <row r="30" s="4" customFormat="1" ht="15">
      <c r="C30" s="40"/>
    </row>
    <row r="31" s="4" customFormat="1" ht="15">
      <c r="C31" s="40"/>
    </row>
    <row r="32" s="4" customFormat="1" ht="15">
      <c r="C32" s="40"/>
    </row>
    <row r="33" s="4" customFormat="1" ht="15">
      <c r="C33" s="40"/>
    </row>
    <row r="34" s="4" customFormat="1" ht="15">
      <c r="C34" s="40"/>
    </row>
    <row r="35" s="4" customFormat="1" ht="15">
      <c r="C35" s="40"/>
    </row>
    <row r="36" s="4" customFormat="1" ht="15">
      <c r="C36" s="40"/>
    </row>
    <row r="37" s="4" customFormat="1" ht="15">
      <c r="C37" s="40"/>
    </row>
    <row r="38" s="4" customFormat="1" ht="15">
      <c r="C38" s="40"/>
    </row>
    <row r="39" s="4" customFormat="1" ht="15">
      <c r="C39" s="40"/>
    </row>
    <row r="40" s="4" customFormat="1" ht="15">
      <c r="C40" s="40"/>
    </row>
    <row r="41" s="4" customFormat="1" ht="15">
      <c r="C41" s="40"/>
    </row>
    <row r="42" s="4" customFormat="1" ht="15">
      <c r="C42" s="40"/>
    </row>
    <row r="43" s="4" customFormat="1" ht="15">
      <c r="C43" s="40"/>
    </row>
    <row r="44" s="4" customFormat="1" ht="15">
      <c r="C44" s="40"/>
    </row>
    <row r="45" s="4" customFormat="1" ht="15">
      <c r="C45" s="40"/>
    </row>
    <row r="46" s="4" customFormat="1" ht="15">
      <c r="C46" s="40"/>
    </row>
    <row r="47" s="4" customFormat="1" ht="15">
      <c r="C47" s="40"/>
    </row>
    <row r="48" s="4" customFormat="1" ht="15">
      <c r="C48" s="40"/>
    </row>
    <row r="49" s="4" customFormat="1" ht="15">
      <c r="C49" s="40"/>
    </row>
    <row r="50" s="4" customFormat="1" ht="15">
      <c r="C50" s="40"/>
    </row>
    <row r="51" s="4" customFormat="1" ht="15">
      <c r="C51" s="40"/>
    </row>
    <row r="52" s="4" customFormat="1" ht="15">
      <c r="C52" s="40"/>
    </row>
    <row r="53" s="4" customFormat="1" ht="15">
      <c r="C53" s="40"/>
    </row>
    <row r="54" s="4" customFormat="1" ht="15">
      <c r="C54" s="40"/>
    </row>
    <row r="55" s="4" customFormat="1" ht="15">
      <c r="C55" s="40"/>
    </row>
    <row r="56" s="4" customFormat="1" ht="15">
      <c r="C56" s="40"/>
    </row>
    <row r="57" s="4" customFormat="1" ht="15">
      <c r="C57" s="40"/>
    </row>
    <row r="58" s="4" customFormat="1" ht="15">
      <c r="C58" s="40"/>
    </row>
    <row r="59" s="4" customFormat="1" ht="15">
      <c r="C59" s="40"/>
    </row>
    <row r="60" s="4" customFormat="1" ht="15">
      <c r="C60" s="40"/>
    </row>
    <row r="61" s="4" customFormat="1" ht="15">
      <c r="C61" s="40"/>
    </row>
    <row r="62" s="4" customFormat="1" ht="15">
      <c r="C62" s="40"/>
    </row>
    <row r="63" s="4" customFormat="1" ht="15">
      <c r="C63" s="40"/>
    </row>
    <row r="64" s="4" customFormat="1" ht="15">
      <c r="C64" s="40"/>
    </row>
    <row r="65" s="4" customFormat="1" ht="15">
      <c r="C65" s="40"/>
    </row>
    <row r="66" s="4" customFormat="1" ht="15">
      <c r="C66" s="40"/>
    </row>
    <row r="67" s="4" customFormat="1" ht="15">
      <c r="C67" s="40"/>
    </row>
    <row r="68" s="4" customFormat="1" ht="15">
      <c r="C68" s="40"/>
    </row>
    <row r="69" s="4" customFormat="1" ht="15">
      <c r="C69" s="40"/>
    </row>
    <row r="70" s="4" customFormat="1" ht="15">
      <c r="C70" s="40"/>
    </row>
    <row r="71" s="4" customFormat="1" ht="15">
      <c r="C71" s="40"/>
    </row>
    <row r="72" s="4" customFormat="1" ht="15">
      <c r="C72" s="40"/>
    </row>
    <row r="73" s="4" customFormat="1" ht="15">
      <c r="C73" s="40"/>
    </row>
    <row r="74" s="4" customFormat="1" ht="15">
      <c r="C74" s="40"/>
    </row>
    <row r="75" s="4" customFormat="1" ht="15">
      <c r="C75" s="40"/>
    </row>
    <row r="76" s="4" customFormat="1" ht="15">
      <c r="C76" s="40"/>
    </row>
    <row r="77" s="4" customFormat="1" ht="15">
      <c r="C77" s="40"/>
    </row>
    <row r="78" s="4" customFormat="1" ht="15">
      <c r="C78" s="40"/>
    </row>
    <row r="79" s="4" customFormat="1" ht="15">
      <c r="C79" s="40"/>
    </row>
  </sheetData>
  <sheetProtection password="C4CE" sheet="1" objects="1" scenarios="1" selectLockedCells="1"/>
  <mergeCells count="3">
    <mergeCell ref="A2:D2"/>
    <mergeCell ref="A3:D3"/>
    <mergeCell ref="A13:B13"/>
  </mergeCells>
  <dataValidations count="8">
    <dataValidation type="list" allowBlank="1" showInputMessage="1" showErrorMessage="1" sqref="D5">
      <formula1>$D$18:$D$22</formula1>
    </dataValidation>
    <dataValidation type="list" allowBlank="1" showInputMessage="1" showErrorMessage="1" sqref="D6">
      <formula1>$E$18:$E$22</formula1>
    </dataValidation>
    <dataValidation type="list" allowBlank="1" showInputMessage="1" showErrorMessage="1" sqref="D7">
      <formula1>$F$18:$F$22</formula1>
    </dataValidation>
    <dataValidation type="list" allowBlank="1" showInputMessage="1" showErrorMessage="1" sqref="D8">
      <formula1>$G$18:$G$22</formula1>
    </dataValidation>
    <dataValidation type="list" allowBlank="1" showInputMessage="1" showErrorMessage="1" sqref="D9">
      <formula1>$H$18:$H$22</formula1>
    </dataValidation>
    <dataValidation type="list" allowBlank="1" showInputMessage="1" showErrorMessage="1" sqref="D10">
      <formula1>$I$18:$I$22</formula1>
    </dataValidation>
    <dataValidation type="list" allowBlank="1" showInputMessage="1" showErrorMessage="1" sqref="D11">
      <formula1>$J$18:$J$22</formula1>
    </dataValidation>
    <dataValidation type="list" allowBlank="1" showInputMessage="1" showErrorMessage="1" sqref="D12">
      <formula1>$K$18:$K$22</formula1>
    </dataValidation>
  </dataValidations>
  <hyperlinks>
    <hyperlink ref="D23" r:id="rId1" tooltip="pradinukai.lt" display="pradinukai.lt"/>
  </hyperlinks>
  <printOptions/>
  <pageMargins left="0.7086614173228347" right="0.5905511811023623" top="0.7480314960629921" bottom="0.7480314960629921" header="0.31496062992125984" footer="0.31496062992125984"/>
  <pageSetup horizontalDpi="300" verticalDpi="300" orientation="portrait" paperSize="9" scale="66" r:id="rId3"/>
  <colBreaks count="2" manualBreakCount="2">
    <brk id="5" max="21" man="1"/>
    <brk id="21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00390625" style="11" customWidth="1"/>
    <col min="2" max="2" width="10.421875" style="11" bestFit="1" customWidth="1"/>
    <col min="3" max="3" width="9.140625" style="11" customWidth="1"/>
    <col min="4" max="4" width="2.140625" style="11" customWidth="1"/>
    <col min="5" max="5" width="4.57421875" style="11" customWidth="1"/>
    <col min="6" max="6" width="2.421875" style="11" customWidth="1"/>
    <col min="7" max="7" width="44.8515625" style="11" customWidth="1"/>
    <col min="8" max="16384" width="9.140625" style="11" customWidth="1"/>
  </cols>
  <sheetData>
    <row r="1" spans="1:2" ht="15">
      <c r="A1" s="11" t="s">
        <v>5</v>
      </c>
      <c r="B1" s="19"/>
    </row>
    <row r="2" spans="1:3" ht="15">
      <c r="A2" s="72" t="s">
        <v>82</v>
      </c>
      <c r="B2" s="19">
        <v>40861</v>
      </c>
      <c r="C2" s="11" t="s">
        <v>83</v>
      </c>
    </row>
    <row r="3" spans="1:3" ht="15">
      <c r="A3" s="72" t="s">
        <v>80</v>
      </c>
      <c r="B3" s="19">
        <v>40788</v>
      </c>
      <c r="C3" s="11" t="s">
        <v>81</v>
      </c>
    </row>
    <row r="4" spans="1:3" s="20" customFormat="1" ht="15">
      <c r="A4" s="20" t="s">
        <v>51</v>
      </c>
      <c r="B4" s="21">
        <v>40783</v>
      </c>
      <c r="C4" s="20" t="s">
        <v>3</v>
      </c>
    </row>
    <row r="5" ht="15"/>
    <row r="6" spans="2:7" ht="15">
      <c r="B6" s="22" t="s">
        <v>7</v>
      </c>
      <c r="C6" s="22"/>
      <c r="D6" s="22"/>
      <c r="E6" s="22"/>
      <c r="F6" s="22"/>
      <c r="G6" s="22"/>
    </row>
    <row r="7" ht="15"/>
    <row r="8" ht="15"/>
    <row r="9" ht="15">
      <c r="G9" s="23" t="s">
        <v>4</v>
      </c>
    </row>
    <row r="10" ht="15"/>
    <row r="11" ht="15"/>
    <row r="12" ht="15">
      <c r="G12" s="32" t="s">
        <v>28</v>
      </c>
    </row>
    <row r="13" spans="1:9" ht="27.75" customHeight="1">
      <c r="A13" s="24"/>
      <c r="G13" s="49" t="s">
        <v>23</v>
      </c>
      <c r="H13" s="48" t="s">
        <v>74</v>
      </c>
      <c r="I13" s="48"/>
    </row>
    <row r="14" spans="1:9" ht="27.75" customHeight="1">
      <c r="A14" s="24"/>
      <c r="G14" s="49" t="s">
        <v>24</v>
      </c>
      <c r="H14" s="48" t="s">
        <v>60</v>
      </c>
      <c r="I14" s="48"/>
    </row>
    <row r="15" spans="1:9" ht="27.75" customHeight="1">
      <c r="A15" s="24"/>
      <c r="G15" s="49" t="s">
        <v>25</v>
      </c>
      <c r="H15" s="48" t="s">
        <v>61</v>
      </c>
      <c r="I15" s="48"/>
    </row>
    <row r="16" spans="1:9" ht="27.75" customHeight="1">
      <c r="A16" s="24"/>
      <c r="G16" s="49" t="s">
        <v>26</v>
      </c>
      <c r="H16" s="48" t="s">
        <v>75</v>
      </c>
      <c r="I16" s="48"/>
    </row>
    <row r="18" spans="1:10" ht="15">
      <c r="A18" s="6"/>
      <c r="B18" s="6" t="s">
        <v>29</v>
      </c>
      <c r="C18" s="6"/>
      <c r="D18" s="6"/>
      <c r="E18" s="6"/>
      <c r="F18" s="6"/>
      <c r="G18" s="6"/>
      <c r="H18" s="6"/>
      <c r="I18" s="6"/>
      <c r="J18" s="6"/>
    </row>
    <row r="19" spans="1:10" ht="18.75">
      <c r="A19" s="6"/>
      <c r="B19" s="31" t="s">
        <v>30</v>
      </c>
      <c r="C19" s="6"/>
      <c r="D19" s="6"/>
      <c r="E19" s="6"/>
      <c r="F19" s="6"/>
      <c r="G19" s="6"/>
      <c r="H19" s="6"/>
      <c r="I19" s="6"/>
      <c r="J19" s="6"/>
    </row>
    <row r="20" spans="1:10" ht="31.5">
      <c r="A20" s="6"/>
      <c r="B20" s="25" t="s">
        <v>46</v>
      </c>
      <c r="C20" s="6"/>
      <c r="D20" s="6"/>
      <c r="E20" s="6"/>
      <c r="F20" s="6"/>
      <c r="G20" s="6"/>
      <c r="H20" s="6"/>
      <c r="I20" s="6"/>
      <c r="J20" s="6"/>
    </row>
    <row r="21" spans="1:10" ht="15">
      <c r="A21" s="6"/>
      <c r="B21" s="26" t="s">
        <v>31</v>
      </c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26"/>
      <c r="C22" s="6"/>
      <c r="D22" s="6"/>
      <c r="E22" s="6"/>
      <c r="F22" s="6"/>
      <c r="G22" s="6"/>
      <c r="H22" s="6"/>
      <c r="I22" s="6"/>
      <c r="J22" s="6"/>
    </row>
    <row r="23" spans="1:10" ht="18.75">
      <c r="A23" s="6"/>
      <c r="B23" s="27" t="s">
        <v>32</v>
      </c>
      <c r="C23" s="6"/>
      <c r="D23" s="6"/>
      <c r="E23" s="6"/>
      <c r="F23" s="6"/>
      <c r="G23" s="6"/>
      <c r="H23" s="6"/>
      <c r="I23" s="6"/>
      <c r="J23" s="6"/>
    </row>
    <row r="24" spans="1:10" ht="18.75">
      <c r="A24" s="6"/>
      <c r="B24" s="27" t="s">
        <v>33</v>
      </c>
      <c r="C24" s="6"/>
      <c r="D24" s="6"/>
      <c r="E24" s="6"/>
      <c r="F24" s="6"/>
      <c r="G24" s="6"/>
      <c r="H24" s="6"/>
      <c r="I24" s="6"/>
      <c r="J24" s="6"/>
    </row>
    <row r="25" spans="1:10" ht="18.75">
      <c r="A25" s="6"/>
      <c r="B25" s="27" t="s">
        <v>34</v>
      </c>
      <c r="C25" s="6"/>
      <c r="D25" s="6"/>
      <c r="E25" s="6"/>
      <c r="F25" s="6"/>
      <c r="G25" s="6"/>
      <c r="H25" s="6"/>
      <c r="I25" s="6"/>
      <c r="J25" s="6"/>
    </row>
    <row r="26" spans="1:10" ht="18.75">
      <c r="A26" s="6"/>
      <c r="B26" s="27" t="s">
        <v>35</v>
      </c>
      <c r="C26" s="6"/>
      <c r="D26" s="6"/>
      <c r="E26" s="6"/>
      <c r="F26" s="6"/>
      <c r="G26" s="6"/>
      <c r="H26" s="6"/>
      <c r="I26" s="6"/>
      <c r="J26" s="6"/>
    </row>
    <row r="27" spans="1:10" ht="18.75">
      <c r="A27" s="6"/>
      <c r="B27" s="27" t="s">
        <v>36</v>
      </c>
      <c r="C27" s="6"/>
      <c r="D27" s="6"/>
      <c r="E27" s="6"/>
      <c r="F27" s="6"/>
      <c r="G27" s="6"/>
      <c r="H27" s="6"/>
      <c r="I27" s="6"/>
      <c r="J27" s="6"/>
    </row>
    <row r="28" spans="1:10" ht="18.75">
      <c r="A28" s="6"/>
      <c r="B28" s="27" t="s">
        <v>37</v>
      </c>
      <c r="C28" s="6"/>
      <c r="D28" s="6"/>
      <c r="E28" s="6"/>
      <c r="F28" s="6"/>
      <c r="G28" s="6"/>
      <c r="H28" s="6"/>
      <c r="I28" s="6"/>
      <c r="J28" s="6"/>
    </row>
    <row r="29" spans="1:10" ht="18.75">
      <c r="A29" s="6"/>
      <c r="B29" s="27"/>
      <c r="C29" s="6"/>
      <c r="D29" s="6"/>
      <c r="E29" s="6"/>
      <c r="F29" s="6"/>
      <c r="G29" s="6"/>
      <c r="H29" s="6"/>
      <c r="I29" s="6"/>
      <c r="J29" s="6"/>
    </row>
    <row r="30" spans="1:10" ht="18.75">
      <c r="A30" s="6"/>
      <c r="B30" s="27" t="s">
        <v>38</v>
      </c>
      <c r="C30" s="6"/>
      <c r="D30" s="6"/>
      <c r="E30" s="6"/>
      <c r="F30" s="6"/>
      <c r="G30" s="6"/>
      <c r="H30" s="6"/>
      <c r="I30" s="6"/>
      <c r="J30" s="6"/>
    </row>
    <row r="31" spans="1:10" ht="18.75">
      <c r="A31" s="6"/>
      <c r="B31" s="27"/>
      <c r="C31" s="6"/>
      <c r="D31" s="6"/>
      <c r="E31" s="6"/>
      <c r="F31" s="6"/>
      <c r="G31" s="6"/>
      <c r="H31" s="6"/>
      <c r="I31" s="6"/>
      <c r="J31" s="6"/>
    </row>
    <row r="32" spans="1:10" ht="15.75">
      <c r="A32" s="6"/>
      <c r="B32" s="28" t="s">
        <v>39</v>
      </c>
      <c r="C32" s="6"/>
      <c r="D32" s="6"/>
      <c r="E32" s="6"/>
      <c r="F32" s="6"/>
      <c r="G32" s="6"/>
      <c r="H32" s="6"/>
      <c r="I32" s="6"/>
      <c r="J32" s="6"/>
    </row>
    <row r="33" spans="1:10" ht="18.75">
      <c r="A33" s="6"/>
      <c r="B33" s="27" t="s">
        <v>40</v>
      </c>
      <c r="C33" s="6"/>
      <c r="D33" s="6"/>
      <c r="E33" s="6"/>
      <c r="F33" s="6"/>
      <c r="G33" s="6"/>
      <c r="H33" s="6"/>
      <c r="I33" s="6"/>
      <c r="J33" s="6"/>
    </row>
    <row r="34" spans="1:10" ht="18.75">
      <c r="A34" s="6"/>
      <c r="B34" s="27" t="s">
        <v>41</v>
      </c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28" t="s">
        <v>42</v>
      </c>
      <c r="C35" s="6"/>
      <c r="D35" s="6"/>
      <c r="E35" s="6"/>
      <c r="F35" s="6"/>
      <c r="G35" s="6"/>
      <c r="H35" s="6"/>
      <c r="I35" s="6"/>
      <c r="J35" s="6"/>
    </row>
    <row r="36" spans="1:10" ht="15.75">
      <c r="A36" s="6"/>
      <c r="B36" s="28" t="s">
        <v>43</v>
      </c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29" t="s">
        <v>44</v>
      </c>
      <c r="C37" s="6"/>
      <c r="D37" s="6"/>
      <c r="E37" s="6"/>
      <c r="F37" s="6"/>
      <c r="G37" s="6"/>
      <c r="H37" s="6"/>
      <c r="I37" s="6"/>
      <c r="J37" s="6"/>
    </row>
    <row r="38" spans="1:10" ht="33.75">
      <c r="A38" s="6"/>
      <c r="B38" s="30" t="s">
        <v>45</v>
      </c>
      <c r="C38" s="6"/>
      <c r="D38" s="6"/>
      <c r="E38" s="6"/>
      <c r="F38" s="6"/>
      <c r="G38" s="6"/>
      <c r="H38" s="6"/>
      <c r="I38" s="6"/>
      <c r="J38" s="6"/>
    </row>
  </sheetData>
  <sheetProtection password="C4CE" sheet="1" objects="1" scenarios="1" selectLockedCells="1" selectUnlockedCells="1"/>
  <hyperlinks>
    <hyperlink ref="G9" r:id="rId1" tooltip="pradinukai.lt" display="pradinukai.lt"/>
  </hyperlinks>
  <printOptions/>
  <pageMargins left="0.75" right="0.75" top="1" bottom="1" header="0" footer="0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9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2" max="2" width="76.8515625" style="0" customWidth="1"/>
    <col min="3" max="3" width="7.421875" style="0" customWidth="1"/>
  </cols>
  <sheetData>
    <row r="3" ht="18.75">
      <c r="B3" s="13" t="s">
        <v>50</v>
      </c>
    </row>
    <row r="5" ht="15">
      <c r="B5" t="str">
        <f>Skaičiuoklė!A15</f>
        <v>Vardas, pavardė</v>
      </c>
    </row>
    <row r="6" ht="15">
      <c r="B6" s="73" t="str">
        <f>Skaičiuoklė!A16</f>
        <v>Data</v>
      </c>
    </row>
    <row r="7" ht="15">
      <c r="B7" t="str">
        <f>Skaičiuoklė!A17</f>
        <v>Miestas</v>
      </c>
    </row>
    <row r="10" spans="2:6" ht="34.5" customHeight="1">
      <c r="B10" s="15" t="str">
        <f>Skaičiuoklė!A5</f>
        <v>1. Ugdymosi metodų ir būdų pritaikymas (1 koef.)</v>
      </c>
      <c r="C10" s="16">
        <f>Skaičiuoklė!C5</f>
        <v>0</v>
      </c>
      <c r="E10" s="14"/>
      <c r="F10" s="14"/>
    </row>
    <row r="11" spans="2:6" ht="34.5" customHeight="1">
      <c r="B11" s="15" t="str">
        <f>Skaičiuoklė!A6</f>
        <v>2. Ugdymosi priemonių (žaislų, daiktų ar mokomosios medžiagos, padedančios ugdyti reikalingus gebėjimus) parinkimas, pritaikymas, rengimas/kūrimas (1 koef.)</v>
      </c>
      <c r="C11" s="16">
        <f>Skaičiuoklė!C6</f>
        <v>0</v>
      </c>
      <c r="E11" s="14"/>
      <c r="F11" s="14"/>
    </row>
    <row r="12" spans="2:6" ht="34.5" customHeight="1">
      <c r="B12" s="15" t="str">
        <f>Skaičiuoklė!A7</f>
        <v>3. Ugdymosi vietos parinkimas ar/ir aplinkos pritaikymas (4 koef.)</v>
      </c>
      <c r="C12" s="16">
        <f>Skaičiuoklė!C7</f>
        <v>0</v>
      </c>
      <c r="E12" s="14"/>
      <c r="F12" s="14"/>
    </row>
    <row r="13" spans="2:6" ht="34.5" customHeight="1">
      <c r="B13" s="15" t="str">
        <f>Skaičiuoklė!A8</f>
        <v>4. Ugdymuisi skirtų techninės pagalbos priemonių reikmė (3 koef.)</v>
      </c>
      <c r="C13" s="16">
        <f>Skaičiuoklė!C8</f>
        <v>0</v>
      </c>
      <c r="E13" s="14"/>
      <c r="F13" s="14"/>
    </row>
    <row r="14" spans="2:6" ht="34.5" customHeight="1">
      <c r="B14" s="15" t="str">
        <f>Skaičiuoklė!A9</f>
        <v>5. Specialiosios pedagoginės pagalbos reikmė (3 koef.)</v>
      </c>
      <c r="C14" s="16">
        <f>Skaičiuoklė!C9</f>
        <v>0</v>
      </c>
      <c r="E14" s="14"/>
      <c r="F14" s="14"/>
    </row>
    <row r="15" spans="2:6" ht="34.5" customHeight="1">
      <c r="B15" s="15" t="str">
        <f>Skaičiuoklė!A10</f>
        <v>6. Specialiosios pagalbos reikmė (3 koef.) </v>
      </c>
      <c r="C15" s="16">
        <f>Skaičiuoklė!C10</f>
        <v>0</v>
      </c>
      <c r="E15" s="14"/>
      <c r="F15" s="14"/>
    </row>
    <row r="16" spans="2:6" ht="34.5" customHeight="1">
      <c r="B16" s="15" t="str">
        <f>Skaičiuoklė!A11</f>
        <v>7. Psichologinės pagalbos reikmė  (3 koef.)</v>
      </c>
      <c r="C16" s="16">
        <f>Skaičiuoklė!C11</f>
        <v>0</v>
      </c>
      <c r="E16" s="14"/>
      <c r="F16" s="14"/>
    </row>
    <row r="17" spans="2:6" ht="34.5" customHeight="1">
      <c r="B17" s="15" t="str">
        <f>Skaičiuoklė!A12</f>
        <v>8. Socialinės pedagoginės pagalbos reikmė (3 koef.)</v>
      </c>
      <c r="C17" s="16">
        <f>Skaičiuoklė!C12</f>
        <v>0</v>
      </c>
      <c r="E17" s="14"/>
      <c r="F17" s="14"/>
    </row>
    <row r="18" ht="15">
      <c r="C18" s="2">
        <f>Skaičiuoklė!C13</f>
        <v>0</v>
      </c>
    </row>
    <row r="19" ht="15">
      <c r="C19" s="66" t="str">
        <f>Skaičiuoklė!D13</f>
        <v>per mažai balų</v>
      </c>
    </row>
  </sheetData>
  <sheetProtection password="C4CE" sheet="1" objects="1" scenarios="1" selectLockedCells="1"/>
  <printOptions/>
  <pageMargins left="0.7086614173228347" right="0.5905511811023623" top="0.7480314960629921" bottom="0.7480314960629921" header="0.31496062992125984" footer="0.3149606299212598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pradinukai.lt</dc:creator>
  <cp:keywords/>
  <dc:description/>
  <cp:lastModifiedBy>MSI</cp:lastModifiedBy>
  <cp:lastPrinted>2011-09-02T15:35:35Z</cp:lastPrinted>
  <dcterms:created xsi:type="dcterms:W3CDTF">2008-03-01T22:45:30Z</dcterms:created>
  <dcterms:modified xsi:type="dcterms:W3CDTF">2011-11-14T08:20:12Z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